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glo5\Desktop\AJH_GLOSA_20 Octubre 2020\03 Egresos_Informaciòn Trimestral 2020\03 III Trimestre\09 - Cierre septiembre - 2020 Trimestral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H31" i="4"/>
  <c r="E31" i="4"/>
  <c r="F31" i="4"/>
  <c r="G31" i="4"/>
  <c r="D31" i="4"/>
  <c r="G21" i="4"/>
  <c r="F21" i="4"/>
  <c r="D21" i="4"/>
  <c r="C31" i="4"/>
  <c r="C21" i="4"/>
  <c r="H38" i="4" l="1"/>
  <c r="E38" i="4"/>
  <c r="E37" i="4" s="1"/>
  <c r="H37" i="4"/>
  <c r="G37" i="4"/>
  <c r="G39" i="4" s="1"/>
  <c r="F37" i="4"/>
  <c r="F39" i="4" s="1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H21" i="4" l="1"/>
  <c r="H39" i="4" s="1"/>
  <c r="E21" i="4"/>
  <c r="E39" i="4" s="1"/>
  <c r="E16" i="4"/>
  <c r="H16" i="4"/>
</calcChain>
</file>

<file path=xl/sharedStrings.xml><?xml version="1.0" encoding="utf-8"?>
<sst xmlns="http://schemas.openxmlformats.org/spreadsheetml/2006/main" count="105" uniqueCount="57">
  <si>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</si>
  <si>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</si>
  <si>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</si>
  <si>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</si>
  <si>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</si>
  <si>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</si>
  <si>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</si>
  <si>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</si>
  <si>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</si>
  <si>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</si>
  <si>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</si>
  <si>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</si>
  <si>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</si>
  <si>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</si>
  <si>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</si>
  <si>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</si>
  <si>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</si>
  <si>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</si>
  <si>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</si>
  <si>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</si>
  <si>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</si>
  <si>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</si>
  <si>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</si>
  <si>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</si>
  <si>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</si>
  <si>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</si>
  <si>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</si>
  <si>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</si>
  <si>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</si>
  <si>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</si>
  <si>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</si>
  <si>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</si>
  <si>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</si>
  <si>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</si>
  <si>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</si>
  <si>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</si>
  <si>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</si>
  <si>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</si>
  <si>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</si>
  <si>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</si>
  <si>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</si>
  <si>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</si>
  <si>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</si>
  <si>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</si>
  <si>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</si>
  <si>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</si>
  <si>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</si>
  <si>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</si>
  <si>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</si>
  <si>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MUNICIPIO DE SALAMANCA, GUANAJUATO.
ESTADO ANALÍTICO DE INGRESOS
DEL 1 DE ENERO AL 30 DE SEPTIEMBRE DEL 2020</t>
  </si>
  <si>
    <t>C.P HUMBERTO RAZO ARTEAGA</t>
  </si>
  <si>
    <t>LIC. MARIA BEATRIZ HERNÁNDEZ CRUZ</t>
  </si>
  <si>
    <t>TESORERO MUNICIPAL</t>
  </si>
  <si>
    <t>PRESIDENTE MUNICIPAL</t>
  </si>
  <si>
    <r>
      <t>ELABORÓ y  REVISÓ</t>
    </r>
    <r>
      <rPr>
        <sz val="9"/>
        <color theme="1"/>
        <rFont val="Calibri"/>
        <family val="2"/>
      </rPr>
      <t> </t>
    </r>
    <r>
      <rPr>
        <b/>
        <sz val="9"/>
        <color theme="1"/>
        <rFont val="Arial"/>
        <family val="2"/>
      </rPr>
      <t>:</t>
    </r>
  </si>
  <si>
    <t>L.A.P. DOMINGO CARRILLO PADRÓN</t>
  </si>
  <si>
    <t>DIRECTOR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</si>
</sst>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13" fillId="0" borderId="0" xfId="9" applyFont="1" applyAlignment="1" applyProtection="1">
      <alignment horizontal="center" vertical="top" wrapText="1"/>
      <protection locked="0"/>
    </xf>
    <xf numFmtId="0" fontId="7" fillId="0" borderId="0" xfId="9" applyFont="1" applyFill="1" applyBorder="1" applyAlignment="1" applyProtection="1">
      <alignment vertical="top"/>
      <protection locked="0"/>
    </xf>
    <xf numFmtId="0" fontId="14" fillId="0" borderId="0" xfId="0" applyFont="1" applyBorder="1" applyAlignment="1">
      <alignment horizontal="center" vertical="center" wrapText="1"/>
    </xf>
    <xf numFmtId="4" fontId="13" fillId="0" borderId="0" xfId="9" applyNumberFormat="1" applyFont="1" applyAlignment="1" applyProtection="1">
      <alignment horizontal="center" vertical="top" wrapText="1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showGridLines="0" tabSelected="1" topLeftCell="A37" zoomScaleNormal="100" workbookViewId="0">
      <selection sqref="A1:H60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53" t="s">
        <v>49</v>
      </c>
      <c r="B1" s="54"/>
      <c r="C1" s="54"/>
      <c r="D1" s="54"/>
      <c r="E1" s="54"/>
      <c r="F1" s="54"/>
      <c r="G1" s="54"/>
      <c r="H1" s="55"/>
    </row>
    <row r="2" spans="1:9" s="3" customFormat="1" x14ac:dyDescent="0.2">
      <c r="A2" s="56" t="s">
        <v>14</v>
      </c>
      <c r="B2" s="57"/>
      <c r="C2" s="54" t="s">
        <v>22</v>
      </c>
      <c r="D2" s="54"/>
      <c r="E2" s="54"/>
      <c r="F2" s="54"/>
      <c r="G2" s="54"/>
      <c r="H2" s="62" t="s">
        <v>19</v>
      </c>
    </row>
    <row r="3" spans="1:9" s="1" customFormat="1" ht="24.95" customHeight="1" x14ac:dyDescent="0.2">
      <c r="A3" s="58"/>
      <c r="B3" s="59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3"/>
    </row>
    <row r="4" spans="1:9" s="1" customFormat="1" x14ac:dyDescent="0.2">
      <c r="A4" s="60"/>
      <c r="B4" s="61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115605360</v>
      </c>
      <c r="D5" s="21">
        <v>0</v>
      </c>
      <c r="E5" s="21">
        <f>C5+D5</f>
        <v>115605360</v>
      </c>
      <c r="F5" s="21">
        <v>88904243.230000004</v>
      </c>
      <c r="G5" s="21">
        <v>89041490.209999993</v>
      </c>
      <c r="H5" s="21">
        <f>G5-C5</f>
        <v>-26563869.790000007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100135836</v>
      </c>
      <c r="D8" s="22">
        <v>0</v>
      </c>
      <c r="E8" s="22">
        <f t="shared" si="0"/>
        <v>100135836</v>
      </c>
      <c r="F8" s="22">
        <v>44022865.090000004</v>
      </c>
      <c r="G8" s="22">
        <v>24877459.760000002</v>
      </c>
      <c r="H8" s="22">
        <f t="shared" si="1"/>
        <v>-75258376.239999995</v>
      </c>
      <c r="I8" s="45" t="s">
        <v>39</v>
      </c>
    </row>
    <row r="9" spans="1:9" x14ac:dyDescent="0.2">
      <c r="A9" s="33"/>
      <c r="B9" s="43" t="s">
        <v>4</v>
      </c>
      <c r="C9" s="22">
        <v>1598454</v>
      </c>
      <c r="D9" s="22">
        <v>0</v>
      </c>
      <c r="E9" s="22">
        <f t="shared" si="0"/>
        <v>1598454</v>
      </c>
      <c r="F9" s="22">
        <v>1647995.33</v>
      </c>
      <c r="G9" s="22">
        <v>1647995.33</v>
      </c>
      <c r="H9" s="22">
        <f t="shared" si="1"/>
        <v>49541.330000000075</v>
      </c>
      <c r="I9" s="45" t="s">
        <v>40</v>
      </c>
    </row>
    <row r="10" spans="1:9" x14ac:dyDescent="0.2">
      <c r="A10" s="34"/>
      <c r="B10" s="44" t="s">
        <v>5</v>
      </c>
      <c r="C10" s="22">
        <v>20182500</v>
      </c>
      <c r="D10" s="22">
        <v>0</v>
      </c>
      <c r="E10" s="22">
        <f t="shared" ref="E10:E13" si="2">C10+D10</f>
        <v>20182500</v>
      </c>
      <c r="F10" s="22">
        <v>5272252.04</v>
      </c>
      <c r="G10" s="22">
        <v>5275614.4400000004</v>
      </c>
      <c r="H10" s="22">
        <f t="shared" ref="H10:H13" si="3">G10-C10</f>
        <v>-14906885.559999999</v>
      </c>
      <c r="I10" s="45" t="s">
        <v>41</v>
      </c>
    </row>
    <row r="11" spans="1:9" x14ac:dyDescent="0.2">
      <c r="A11" s="40"/>
      <c r="B11" s="43" t="s">
        <v>24</v>
      </c>
      <c r="C11" s="22">
        <v>0</v>
      </c>
      <c r="D11" s="22">
        <v>0</v>
      </c>
      <c r="E11" s="22">
        <f t="shared" si="2"/>
        <v>0</v>
      </c>
      <c r="F11" s="22">
        <v>0</v>
      </c>
      <c r="G11" s="22">
        <v>0</v>
      </c>
      <c r="H11" s="22">
        <f t="shared" si="3"/>
        <v>0</v>
      </c>
      <c r="I11" s="45" t="s">
        <v>42</v>
      </c>
    </row>
    <row r="12" spans="1:9" ht="22.5" x14ac:dyDescent="0.2">
      <c r="A12" s="40"/>
      <c r="B12" s="43" t="s">
        <v>25</v>
      </c>
      <c r="C12" s="22">
        <v>573471451.84000003</v>
      </c>
      <c r="D12" s="22">
        <v>94360610.969999999</v>
      </c>
      <c r="E12" s="22">
        <f t="shared" si="2"/>
        <v>667832062.81000006</v>
      </c>
      <c r="F12" s="22">
        <v>487660485.08999997</v>
      </c>
      <c r="G12" s="22">
        <v>487660485.08999997</v>
      </c>
      <c r="H12" s="22">
        <f t="shared" si="3"/>
        <v>-85810966.75000006</v>
      </c>
      <c r="I12" s="45" t="s">
        <v>43</v>
      </c>
    </row>
    <row r="13" spans="1:9" ht="22.5" x14ac:dyDescent="0.2">
      <c r="A13" s="40"/>
      <c r="B13" s="43" t="s">
        <v>26</v>
      </c>
      <c r="C13" s="22">
        <v>0</v>
      </c>
      <c r="D13" s="22">
        <v>0</v>
      </c>
      <c r="E13" s="22">
        <f t="shared" si="2"/>
        <v>0</v>
      </c>
      <c r="F13" s="22">
        <v>0</v>
      </c>
      <c r="G13" s="22">
        <v>0</v>
      </c>
      <c r="H13" s="22">
        <f t="shared" si="3"/>
        <v>0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140200977.97</v>
      </c>
      <c r="E14" s="22">
        <f t="shared" ref="E14" si="4">C14+D14</f>
        <v>140200977.97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810993601.84000003</v>
      </c>
      <c r="D16" s="23">
        <f t="shared" ref="D16:H16" si="6">SUM(D5:D14)</f>
        <v>234561588.94</v>
      </c>
      <c r="E16" s="23">
        <f t="shared" si="6"/>
        <v>1045555190.7800001</v>
      </c>
      <c r="F16" s="23">
        <f t="shared" si="6"/>
        <v>627507840.77999997</v>
      </c>
      <c r="G16" s="11">
        <f t="shared" si="6"/>
        <v>608503044.82999992</v>
      </c>
      <c r="H16" s="12">
        <f t="shared" si="6"/>
        <v>-202490557.01000005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4" t="s">
        <v>23</v>
      </c>
      <c r="B18" s="65"/>
      <c r="C18" s="54" t="s">
        <v>22</v>
      </c>
      <c r="D18" s="54"/>
      <c r="E18" s="54"/>
      <c r="F18" s="54"/>
      <c r="G18" s="54"/>
      <c r="H18" s="62" t="s">
        <v>19</v>
      </c>
      <c r="I18" s="45" t="s">
        <v>46</v>
      </c>
    </row>
    <row r="19" spans="1:9" ht="22.5" x14ac:dyDescent="0.2">
      <c r="A19" s="66"/>
      <c r="B19" s="67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3"/>
      <c r="I19" s="45" t="s">
        <v>46</v>
      </c>
    </row>
    <row r="20" spans="1:9" x14ac:dyDescent="0.2">
      <c r="A20" s="68"/>
      <c r="B20" s="69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810993601.84000003</v>
      </c>
      <c r="D21" s="24">
        <f t="shared" si="7"/>
        <v>94360610.969999999</v>
      </c>
      <c r="E21" s="24">
        <f t="shared" si="7"/>
        <v>905354212.81000006</v>
      </c>
      <c r="F21" s="24">
        <f t="shared" si="7"/>
        <v>627507840.77999997</v>
      </c>
      <c r="G21" s="24">
        <f t="shared" si="7"/>
        <v>608503044.82999992</v>
      </c>
      <c r="H21" s="24">
        <f t="shared" si="7"/>
        <v>-202490557.01000005</v>
      </c>
      <c r="I21" s="45" t="s">
        <v>46</v>
      </c>
    </row>
    <row r="22" spans="1:9" x14ac:dyDescent="0.2">
      <c r="A22" s="16"/>
      <c r="B22" s="17" t="s">
        <v>0</v>
      </c>
      <c r="C22" s="25">
        <v>115605360</v>
      </c>
      <c r="D22" s="25">
        <v>0</v>
      </c>
      <c r="E22" s="25">
        <f t="shared" ref="E22:E25" si="8">C22+D22</f>
        <v>115605360</v>
      </c>
      <c r="F22" s="25">
        <v>88904243.230000004</v>
      </c>
      <c r="G22" s="25">
        <v>89041490.209999993</v>
      </c>
      <c r="H22" s="25">
        <f t="shared" ref="H22:H25" si="9">G22-C22</f>
        <v>-26563869.790000007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100135836</v>
      </c>
      <c r="D25" s="25">
        <v>0</v>
      </c>
      <c r="E25" s="25">
        <f t="shared" si="8"/>
        <v>100135836</v>
      </c>
      <c r="F25" s="25">
        <v>44022865.090000004</v>
      </c>
      <c r="G25" s="25">
        <v>24877459.760000002</v>
      </c>
      <c r="H25" s="25">
        <f t="shared" si="9"/>
        <v>-75258376.239999995</v>
      </c>
      <c r="I25" s="45" t="s">
        <v>39</v>
      </c>
    </row>
    <row r="26" spans="1:9" x14ac:dyDescent="0.2">
      <c r="A26" s="16"/>
      <c r="B26" s="17" t="s">
        <v>28</v>
      </c>
      <c r="C26" s="25">
        <v>1598454</v>
      </c>
      <c r="D26" s="25">
        <v>0</v>
      </c>
      <c r="E26" s="25">
        <f t="shared" ref="E26" si="10">C26+D26</f>
        <v>1598454</v>
      </c>
      <c r="F26" s="25">
        <v>1647995.33</v>
      </c>
      <c r="G26" s="25">
        <v>1647995.33</v>
      </c>
      <c r="H26" s="25">
        <f t="shared" ref="H26" si="11">G26-C26</f>
        <v>49541.330000000075</v>
      </c>
      <c r="I26" s="45" t="s">
        <v>40</v>
      </c>
    </row>
    <row r="27" spans="1:9" x14ac:dyDescent="0.2">
      <c r="A27" s="16"/>
      <c r="B27" s="17" t="s">
        <v>29</v>
      </c>
      <c r="C27" s="25">
        <v>20182500</v>
      </c>
      <c r="D27" s="25">
        <v>0</v>
      </c>
      <c r="E27" s="25">
        <f t="shared" ref="E27:E29" si="12">C27+D27</f>
        <v>20182500</v>
      </c>
      <c r="F27" s="25">
        <v>5272252.04</v>
      </c>
      <c r="G27" s="25">
        <v>5275614.4400000004</v>
      </c>
      <c r="H27" s="25">
        <f t="shared" ref="H27:H29" si="13">G27-C27</f>
        <v>-14906885.559999999</v>
      </c>
      <c r="I27" s="45" t="s">
        <v>41</v>
      </c>
    </row>
    <row r="28" spans="1:9" ht="22.5" x14ac:dyDescent="0.2">
      <c r="A28" s="16"/>
      <c r="B28" s="17" t="s">
        <v>30</v>
      </c>
      <c r="C28" s="25">
        <v>573471451.84000003</v>
      </c>
      <c r="D28" s="25">
        <v>94360610.969999999</v>
      </c>
      <c r="E28" s="25">
        <f t="shared" si="12"/>
        <v>667832062.81000006</v>
      </c>
      <c r="F28" s="25">
        <v>487660485.08999997</v>
      </c>
      <c r="G28" s="25">
        <v>487660485.08999997</v>
      </c>
      <c r="H28" s="25">
        <f t="shared" si="13"/>
        <v>-85810966.75000006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51" t="s">
        <v>48</v>
      </c>
      <c r="B31" s="52"/>
      <c r="C31" s="26">
        <f t="shared" ref="C31:H31" si="14">SUM(C32:C35)</f>
        <v>0</v>
      </c>
      <c r="D31" s="26">
        <f t="shared" si="14"/>
        <v>0</v>
      </c>
      <c r="E31" s="26">
        <f t="shared" si="14"/>
        <v>0</v>
      </c>
      <c r="F31" s="26">
        <f t="shared" si="14"/>
        <v>0</v>
      </c>
      <c r="G31" s="26">
        <f t="shared" si="14"/>
        <v>0</v>
      </c>
      <c r="H31" s="26">
        <f t="shared" si="14"/>
        <v>0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0</v>
      </c>
      <c r="D33" s="25">
        <v>0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0</v>
      </c>
      <c r="I33" s="45" t="s">
        <v>40</v>
      </c>
    </row>
    <row r="34" spans="1:9" x14ac:dyDescent="0.2">
      <c r="A34" s="16"/>
      <c r="B34" s="17" t="s">
        <v>32</v>
      </c>
      <c r="C34" s="25">
        <v>0</v>
      </c>
      <c r="D34" s="25">
        <v>0</v>
      </c>
      <c r="E34" s="25">
        <f>C34+D34</f>
        <v>0</v>
      </c>
      <c r="F34" s="25">
        <v>0</v>
      </c>
      <c r="G34" s="25">
        <v>0</v>
      </c>
      <c r="H34" s="25">
        <f t="shared" si="15"/>
        <v>0</v>
      </c>
      <c r="I34" s="45" t="s">
        <v>42</v>
      </c>
    </row>
    <row r="35" spans="1:9" ht="22.5" x14ac:dyDescent="0.2">
      <c r="A35" s="16"/>
      <c r="B35" s="17" t="s">
        <v>26</v>
      </c>
      <c r="C35" s="25">
        <v>0</v>
      </c>
      <c r="D35" s="25">
        <v>0</v>
      </c>
      <c r="E35" s="25">
        <f>C35+D35</f>
        <v>0</v>
      </c>
      <c r="F35" s="25">
        <v>0</v>
      </c>
      <c r="G35" s="25">
        <v>0</v>
      </c>
      <c r="H35" s="25">
        <f t="shared" ref="H35" si="16">G35-C35</f>
        <v>0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140200977.97</v>
      </c>
      <c r="E37" s="26">
        <f t="shared" si="17"/>
        <v>140200977.97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140200977.97</v>
      </c>
      <c r="E38" s="25">
        <f>C38+D38</f>
        <v>140200977.97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810993601.84000003</v>
      </c>
      <c r="D39" s="23">
        <f t="shared" ref="D39:H39" si="18">SUM(D37+D31+D21)</f>
        <v>234561588.94</v>
      </c>
      <c r="E39" s="23">
        <f t="shared" si="18"/>
        <v>1045555190.7800001</v>
      </c>
      <c r="F39" s="23">
        <f t="shared" si="18"/>
        <v>627507840.77999997</v>
      </c>
      <c r="G39" s="23">
        <f t="shared" si="18"/>
        <v>608503044.82999992</v>
      </c>
      <c r="H39" s="12">
        <f t="shared" si="18"/>
        <v>-202490557.01000005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50" t="s">
        <v>36</v>
      </c>
      <c r="C44" s="50"/>
      <c r="D44" s="50"/>
      <c r="E44" s="50"/>
      <c r="F44" s="50"/>
      <c r="G44" s="50"/>
      <c r="H44" s="50"/>
    </row>
    <row r="50" spans="2:7" ht="12" customHeight="1" x14ac:dyDescent="0.2">
      <c r="B50" s="46" t="s">
        <v>50</v>
      </c>
      <c r="C50" s="49"/>
      <c r="D50" s="49"/>
      <c r="E50" s="49" t="s">
        <v>51</v>
      </c>
      <c r="F50" s="49"/>
      <c r="G50" s="49"/>
    </row>
    <row r="51" spans="2:7" ht="12" customHeight="1" x14ac:dyDescent="0.2">
      <c r="B51" s="46" t="s">
        <v>52</v>
      </c>
      <c r="C51" s="49"/>
      <c r="D51" s="49"/>
      <c r="E51" s="49" t="s">
        <v>53</v>
      </c>
      <c r="F51" s="49"/>
      <c r="G51" s="49"/>
    </row>
    <row r="52" spans="2:7" x14ac:dyDescent="0.2">
      <c r="B52" s="47"/>
      <c r="C52" s="47"/>
      <c r="D52" s="47"/>
    </row>
    <row r="53" spans="2:7" x14ac:dyDescent="0.2">
      <c r="B53" s="47"/>
      <c r="C53" s="47"/>
      <c r="D53" s="47"/>
    </row>
    <row r="54" spans="2:7" x14ac:dyDescent="0.2">
      <c r="B54" s="47"/>
      <c r="C54" s="47"/>
      <c r="D54" s="47"/>
    </row>
    <row r="55" spans="2:7" x14ac:dyDescent="0.2">
      <c r="B55" s="47"/>
      <c r="C55" s="47"/>
      <c r="D55" s="47"/>
    </row>
    <row r="56" spans="2:7" x14ac:dyDescent="0.2">
      <c r="B56" s="47"/>
      <c r="C56" s="47"/>
      <c r="D56" s="47"/>
    </row>
    <row r="57" spans="2:7" x14ac:dyDescent="0.2">
      <c r="B57" s="47"/>
      <c r="C57" s="47"/>
      <c r="D57" s="47"/>
    </row>
    <row r="58" spans="2:7" ht="12" x14ac:dyDescent="0.2">
      <c r="B58" s="48" t="s">
        <v>54</v>
      </c>
      <c r="C58" s="47"/>
      <c r="D58" s="47"/>
    </row>
    <row r="59" spans="2:7" ht="12" x14ac:dyDescent="0.2">
      <c r="B59" s="48" t="s">
        <v>55</v>
      </c>
      <c r="C59" s="47"/>
      <c r="D59" s="47"/>
    </row>
    <row r="60" spans="2:7" ht="12" x14ac:dyDescent="0.2">
      <c r="B60" s="48" t="s">
        <v>56</v>
      </c>
      <c r="C60" s="47"/>
      <c r="D60" s="47"/>
    </row>
  </sheetData>
  <sheetProtection formatCells="0" formatColumns="0" formatRows="0" insertRows="0" autoFilter="0"/>
  <mergeCells count="13">
    <mergeCell ref="A31:B31"/>
    <mergeCell ref="A1:H1"/>
    <mergeCell ref="A2:B4"/>
    <mergeCell ref="C2:G2"/>
    <mergeCell ref="H2:H3"/>
    <mergeCell ref="A18:B20"/>
    <mergeCell ref="C18:G18"/>
    <mergeCell ref="H18:H19"/>
    <mergeCell ref="C50:D50"/>
    <mergeCell ref="C51:D51"/>
    <mergeCell ref="B44:H44"/>
    <mergeCell ref="E50:G50"/>
    <mergeCell ref="E51:G51"/>
  </mergeCells>
  <pageMargins left="0.70866141732283472" right="0.70866141732283472" top="7.874015748031496E-2" bottom="7.874015748031496E-2" header="0.31496062992125984" footer="0.31496062992125984"/>
  <pageSetup scale="75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opglo5</cp:lastModifiedBy>
  <cp:lastPrinted>2020-10-23T17:44:47Z</cp:lastPrinted>
  <dcterms:created xsi:type="dcterms:W3CDTF">2012-12-11T20:48:19Z</dcterms:created>
  <dcterms:modified xsi:type="dcterms:W3CDTF">2020-10-23T17:47:42Z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